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utchison3g-my.sharepoint.com/personal/ndesouza_corpuk_net/Documents/UserProfile/Desktop/"/>
    </mc:Choice>
  </mc:AlternateContent>
  <xr:revisionPtr revIDLastSave="60" documentId="8_{DA7AF0F8-33CF-4902-9697-3099A1B5BF1F}" xr6:coauthVersionLast="47" xr6:coauthVersionMax="47" xr10:uidLastSave="{D9C6A486-D442-4BBD-A111-4F21F35CF93F}"/>
  <bookViews>
    <workbookView xWindow="-108" yWindow="-108" windowWidth="23256" windowHeight="12576" tabRatio="797" xr2:uid="{00000000-000D-0000-FFFF-FFFF00000000}"/>
  </bookViews>
  <sheets>
    <sheet name="Weekly Menu" sheetId="282" r:id="rId1"/>
    <sheet name="Menu Data Input" sheetId="184" state="hidden" r:id="rId2"/>
  </sheets>
  <definedNames>
    <definedName name="_xlnm.Print_Area" localSheetId="1">'Menu Data Input'!$A$1:$N$29</definedName>
    <definedName name="_xlnm.Print_Area" localSheetId="0">'Weekly Menu'!$A$1:$L$16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82" l="1"/>
  <c r="I12" i="282" l="1"/>
  <c r="G14" i="282" l="1"/>
  <c r="E14" i="282" l="1"/>
  <c r="G10" i="282" l="1"/>
  <c r="G12" i="282" l="1"/>
  <c r="I10" i="282"/>
  <c r="E8" i="282" l="1"/>
  <c r="E10" i="282"/>
  <c r="C10" i="282"/>
  <c r="C14" i="282"/>
  <c r="K12" i="282"/>
  <c r="K14" i="282" l="1"/>
  <c r="I14" i="282"/>
  <c r="C12" i="282"/>
  <c r="K10" i="282"/>
  <c r="K8" i="282"/>
  <c r="I8" i="282"/>
  <c r="G8" i="282"/>
  <c r="C8" i="282"/>
  <c r="C6" i="282"/>
  <c r="E6" i="282" s="1"/>
  <c r="G6" i="282" s="1"/>
  <c r="I6" i="282" s="1"/>
  <c r="K6" i="282" s="1"/>
  <c r="O29" i="184" l="1"/>
  <c r="P29" i="184" s="1"/>
  <c r="O28" i="184"/>
  <c r="P28" i="184" s="1"/>
  <c r="O27" i="184"/>
  <c r="P27" i="184" s="1"/>
  <c r="O26" i="184"/>
  <c r="P26" i="184" s="1"/>
  <c r="O25" i="184"/>
  <c r="P25" i="184" s="1"/>
  <c r="O24" i="184"/>
  <c r="P24" i="184" s="1"/>
  <c r="O23" i="184"/>
  <c r="P23" i="184" s="1"/>
  <c r="O22" i="184"/>
  <c r="P22" i="184" s="1"/>
  <c r="O21" i="184"/>
  <c r="P21" i="184" s="1"/>
  <c r="O20" i="184"/>
  <c r="P20" i="184" s="1"/>
  <c r="O19" i="184"/>
  <c r="P19" i="184" s="1"/>
  <c r="O18" i="184"/>
  <c r="P18" i="184" s="1"/>
  <c r="O17" i="184"/>
  <c r="P17" i="184" s="1"/>
  <c r="O16" i="184"/>
  <c r="P16" i="184" s="1"/>
  <c r="O15" i="184"/>
  <c r="P15" i="184" s="1"/>
  <c r="O14" i="184"/>
  <c r="P14" i="184" s="1"/>
  <c r="O13" i="184"/>
  <c r="P13" i="184" s="1"/>
  <c r="O12" i="184"/>
  <c r="P12" i="184" s="1"/>
  <c r="O11" i="184"/>
  <c r="P11" i="184" s="1"/>
  <c r="O10" i="184"/>
  <c r="P10" i="184" s="1"/>
  <c r="O9" i="184"/>
  <c r="P9" i="184" s="1"/>
  <c r="O8" i="184"/>
  <c r="P8" i="184" s="1"/>
  <c r="O7" i="184"/>
  <c r="P7" i="184" s="1"/>
  <c r="O6" i="184"/>
  <c r="P6" i="184" s="1"/>
  <c r="O5" i="184"/>
  <c r="P5" i="184" s="1"/>
  <c r="A2" i="184" l="1"/>
  <c r="A2" i="18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<sst xmlns="http://schemas.openxmlformats.org/spreadsheetml/2006/main" count="80" uniqueCount="73">
  <si>
    <t>Tariff</t>
  </si>
  <si>
    <t>Production</t>
  </si>
  <si>
    <t>Wastage</t>
  </si>
  <si>
    <t>Total Wastage</t>
  </si>
  <si>
    <t>Sub Total</t>
  </si>
  <si>
    <t>Mon</t>
  </si>
  <si>
    <t>Tue</t>
  </si>
  <si>
    <t>Wed</t>
  </si>
  <si>
    <t>Thu</t>
  </si>
  <si>
    <t>Fri</t>
  </si>
  <si>
    <t>Cost</t>
  </si>
  <si>
    <t>Week commencing:</t>
  </si>
  <si>
    <t>Wednesday Hot</t>
  </si>
  <si>
    <t>Thursday Hot</t>
  </si>
  <si>
    <t>Friday Hot</t>
  </si>
  <si>
    <t>Monday Hot</t>
  </si>
  <si>
    <t>Tuesday Hot</t>
  </si>
  <si>
    <t>Weekly Menu</t>
  </si>
  <si>
    <t>Supplier</t>
  </si>
  <si>
    <t>Code</t>
  </si>
  <si>
    <t>Hot Counter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</si>
  <si>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</si>
  <si>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</si>
  <si>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</si>
  <si>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</si>
  <si>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</si>
  <si>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>Soup</t>
  </si>
  <si>
    <t xml:space="preserve">Monday vegetarian/vegan </t>
  </si>
  <si>
    <t xml:space="preserve">Tuesday vegetarian/vegan </t>
  </si>
  <si>
    <t xml:space="preserve">Wednesday vegetarian/vegan </t>
  </si>
  <si>
    <t xml:space="preserve">Thursday vegetarian/vegan </t>
  </si>
  <si>
    <t xml:space="preserve">Friday vegetarian/vegan </t>
  </si>
  <si>
    <t>Street Food Counter</t>
  </si>
  <si>
    <t xml:space="preserve">Hot Counter vegetarian/vegan </t>
  </si>
  <si>
    <t>Week Commencing</t>
  </si>
  <si>
    <t>Name</t>
  </si>
  <si>
    <t>Barcode</t>
  </si>
  <si>
    <t>QR Code</t>
  </si>
  <si>
    <t>MONDAY</t>
  </si>
  <si>
    <t>TUESDAY</t>
  </si>
  <si>
    <t>WEDNESDAY</t>
  </si>
  <si>
    <t>THURSDAY</t>
  </si>
  <si>
    <t>FRIDAY</t>
  </si>
  <si>
    <t xml:space="preserve">SHOULD YOU REQUIRE ANY ALLERGY INFORMATION, PLEASE SPEAK TO ONE OF OUR TEAM WHO WILL BE HAPPY TO ASSIST YOU </t>
  </si>
  <si>
    <t xml:space="preserve">SOUP COUNTER </t>
  </si>
  <si>
    <t xml:space="preserve">HOT COUNTER </t>
  </si>
  <si>
    <t>STREET FOOD BAR</t>
  </si>
  <si>
    <t>WEEKLY MENU</t>
  </si>
  <si>
    <r>
      <rPr>
        <b/>
        <sz val="10"/>
        <rFont val="Korolev Extra Bold"/>
        <family val="3"/>
      </rPr>
      <t>Simple</t>
    </r>
    <r>
      <rPr>
        <sz val="10"/>
        <rFont val="Korolev Extra Bold"/>
        <family val="3"/>
      </rPr>
      <t xml:space="preserve"> Soup Monday</t>
    </r>
  </si>
  <si>
    <r>
      <rPr>
        <b/>
        <sz val="10"/>
        <rFont val="Korolev Extra Bold"/>
        <family val="3"/>
      </rPr>
      <t xml:space="preserve">Simple </t>
    </r>
    <r>
      <rPr>
        <sz val="10"/>
        <rFont val="Korolev Extra Bold"/>
        <family val="3"/>
      </rPr>
      <t>Soup Tuesday</t>
    </r>
  </si>
  <si>
    <r>
      <rPr>
        <b/>
        <sz val="10"/>
        <rFont val="Korolev Extra Bold"/>
        <family val="3"/>
      </rPr>
      <t>Simple</t>
    </r>
    <r>
      <rPr>
        <sz val="10"/>
        <rFont val="Korolev Extra Bold"/>
        <family val="3"/>
      </rPr>
      <t xml:space="preserve"> Soup Wednesday</t>
    </r>
  </si>
  <si>
    <r>
      <rPr>
        <b/>
        <sz val="10"/>
        <rFont val="Korolev Extra Bold"/>
        <family val="3"/>
      </rPr>
      <t>Simple</t>
    </r>
    <r>
      <rPr>
        <sz val="10"/>
        <rFont val="Korolev Extra Bold"/>
        <family val="3"/>
      </rPr>
      <t xml:space="preserve"> Soup Thursday</t>
    </r>
  </si>
  <si>
    <r>
      <rPr>
        <b/>
        <sz val="10"/>
        <rFont val="Korolev Extra Bold"/>
        <family val="3"/>
      </rPr>
      <t>Simple</t>
    </r>
    <r>
      <rPr>
        <sz val="10"/>
        <rFont val="Korolev Extra Bold"/>
        <family val="3"/>
      </rPr>
      <t xml:space="preserve"> Soup Friday</t>
    </r>
  </si>
  <si>
    <t>CLOSED</t>
  </si>
  <si>
    <t>CHEF'S CHOICE</t>
  </si>
  <si>
    <t>ROAST BUTTERNUT SQAUSH &amp; TOMATO</t>
  </si>
  <si>
    <t>CHARRED LEEK, POTATO &amp; SPINACH</t>
  </si>
  <si>
    <t>CHESTNUT MUSHROOM, CRÈME FRACIHE &amp; TARRAGON</t>
  </si>
  <si>
    <t>HARISSA ROAST CARROT &amp; CORIANDER</t>
  </si>
  <si>
    <t>ROAST ROSEMARY &amp; GARLIC PORK LOIN, WARM BABY POTATO, CARROT &amp; COURGETTE SALAD, ROASTED RED PEPPER &amp; PAPRIKA DRESSING ADD ON OREGANO FRIES</t>
  </si>
  <si>
    <t>GRILLED ROSEMARY, HONEY &amp; GARLIC GRILLED FETA, WARM BABY POTATO, CARROT &amp; COURGETTE SALAD, ROASTED RED PEPPER &amp; PAPRIKA DRESSING ADD ON OREGANO FRIES</t>
  </si>
  <si>
    <t>SLOW BRAISED BEEF OR SOYA &amp; BLACKBEAN LOADED RICE BOWL, CHERRY TOMATO PICO DE GALLO, GUACAMOLE, SOUR CREAM, CHEDDAR CHEESE &amp; JALAPENO</t>
  </si>
  <si>
    <t>MISO &amp; SOY PULLED PORK OR STICKY AUBERGINE RAMEN, NOODLES, STEAMED PAK CHOI, SHREDDED CABBAGE &amp; BEANSHOOTS, SOY MARINATED EGG, CRISPY CHILLI OIL</t>
  </si>
  <si>
    <t>BEEF RED WINE AND MUSHROOM STEW, CRUSHED NEW POTATO, GARLIC ROAST GREEN BEANS, CRISPY FRIED RED ONION AND HORSERADISH SAUCE</t>
  </si>
  <si>
    <t>BROCCOLI, CHESTNUT MUSHROOM &amp; STILTON PIE, CRUSHED NEW POTATO, GARLIC ROAST GREEN BEANS, CRISPY FRIED RED ONION AND HORSERADISH SAUCE</t>
  </si>
  <si>
    <t>LEMON &amp; OREGANO HALLOUMI SOUVLAKI, LETTUCE, TOMATO, DRESSED RED CABBAGE, RED ONION, SKIN ON FRIES, MIXED LEAF &amp; TZATZIKI</t>
  </si>
  <si>
    <t>LEMON &amp; OREGANO CHICKEN SOUVLAKI, LETTUCE, TOMATO, DRESSED RED CABBAGE, RED ONION, SKIN ON FRIES, MIXED LEAF &amp; TZATZIKI</t>
  </si>
  <si>
    <t>CHARRED KOREAN SPICED HISPI CABBAGE, BRAISED SESAME RICE, SMACKED CUCUMBER SALAD, KIMCHI, GOCHUJANG &amp; GINGER SAUCE</t>
  </si>
  <si>
    <t>SLOW ROAST KOREAN PORK BELLY, BRAISED SESAME RICE, SMACKED CUCUCMBER SALAD, KIMCHI, GOCHUJANG &amp; GINGER SAUCE</t>
  </si>
  <si>
    <t>BUFFALO CHICKEN OR TOFU SOURDOUGH PITTA, SHREDDED LETTUCE, PICKLED RED ONION, RANCH DRESSING, SKIN ON FRIES, DRESSED CAESAR SALAD WEDGE</t>
  </si>
  <si>
    <t>FRIED FISH OR BREADED AVOCADO TACOS, MEXICAN RICE, LIME &amp; CORIANDER CRÈME, SHREDDED LETTUCE, CHIPOTLE SALSA, PICKLED RED ONION, GREEN SLAW</t>
  </si>
  <si>
    <t>RAS EL HANOUT CHARRED CHICKEN LEG, SAFFRON &amp; APRICOT RICE, PIYAZ SALAD, HONEY &amp; TAHINI YOGHURT, POMEGARNATE SEED</t>
  </si>
  <si>
    <t>RAS EL HANOUT AUBERGINE, SAFFRON &amp; APRICOT RICE, PIYAZ SALAD, HONEY &amp; TAHINI YOGHURT, POMEGARNATE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</si>
</sst>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[$-F800]dddd\,\ mmmm\ dd\,\ yyyy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8"/>
      <name val="Arial"/>
      <family val="2"/>
    </font>
    <font>
      <sz val="11"/>
      <color theme="1"/>
      <name val="Microsoft Sans Serif"/>
      <family val="2"/>
    </font>
    <font>
      <sz val="10"/>
      <name val="Arial"/>
      <family val="2"/>
    </font>
    <font>
      <sz val="24"/>
      <name val="Korolev Extra Bold"/>
      <family val="3"/>
    </font>
    <font>
      <sz val="10"/>
      <color theme="1"/>
      <name val="Bahnschrift SemiCondensed"/>
      <family val="2"/>
    </font>
    <font>
      <b/>
      <sz val="10"/>
      <color theme="1"/>
      <name val="Bahnschrift SemiCondensed"/>
      <family val="2"/>
    </font>
    <font>
      <sz val="10"/>
      <name val="Korolev Extra Bold"/>
      <family val="3"/>
    </font>
    <font>
      <sz val="10"/>
      <color rgb="FF898989"/>
      <name val="Korolev Extra Bold"/>
      <family val="3"/>
    </font>
    <font>
      <sz val="9"/>
      <name val="Korolev Extra Bold"/>
      <family val="3"/>
    </font>
    <font>
      <b/>
      <sz val="9"/>
      <name val="Korolev Extra Bold"/>
      <family val="3"/>
    </font>
    <font>
      <sz val="8"/>
      <name val="Korolev Extra Bold"/>
      <family val="3"/>
    </font>
    <font>
      <b/>
      <sz val="10"/>
      <name val="Korolev Extra Bold"/>
      <family val="3"/>
    </font>
    <font>
      <b/>
      <sz val="8"/>
      <name val="Korolev Extra Bold"/>
      <family val="3"/>
    </font>
    <font>
      <b/>
      <sz val="12"/>
      <name val="Korolev Extra Bold"/>
      <family val="3"/>
    </font>
    <font>
      <sz val="10"/>
      <color rgb="FF000000"/>
      <name val="Korolev Extra Bold"/>
      <family val="3"/>
    </font>
    <font>
      <sz val="10"/>
      <name val="Korolev Extra Bold"/>
    </font>
    <font>
      <sz val="11"/>
      <name val="Bahnschrift Light Condensed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CE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10" fillId="4" borderId="0" xfId="5" applyFont="1" applyFill="1" applyAlignment="1">
      <alignment horizontal="left" vertical="center"/>
    </xf>
    <xf numFmtId="0" fontId="9" fillId="4" borderId="0" xfId="5" applyFont="1" applyFill="1" applyAlignment="1">
      <alignment horizontal="center" vertical="center" wrapText="1"/>
    </xf>
    <xf numFmtId="0" fontId="9" fillId="4" borderId="0" xfId="5" applyFont="1" applyFill="1" applyAlignment="1">
      <alignment horizontal="left" vertical="center" wrapText="1"/>
    </xf>
    <xf numFmtId="0" fontId="9" fillId="4" borderId="0" xfId="5" applyFont="1" applyFill="1" applyAlignment="1">
      <alignment horizontal="center" vertical="center"/>
    </xf>
    <xf numFmtId="0" fontId="9" fillId="4" borderId="0" xfId="5" applyFont="1" applyFill="1" applyAlignment="1">
      <alignment horizontal="left" vertical="center"/>
    </xf>
    <xf numFmtId="0" fontId="9" fillId="4" borderId="0" xfId="5" applyFont="1" applyFill="1" applyAlignment="1">
      <alignment horizontal="left" vertical="top"/>
    </xf>
    <xf numFmtId="0" fontId="8" fillId="0" borderId="0" xfId="5" applyFont="1" applyAlignment="1">
      <alignment horizontal="left"/>
    </xf>
    <xf numFmtId="14" fontId="11" fillId="0" borderId="0" xfId="5" applyNumberFormat="1" applyFont="1" applyAlignment="1">
      <alignment wrapText="1"/>
    </xf>
    <xf numFmtId="0" fontId="11" fillId="0" borderId="0" xfId="5" applyFont="1"/>
    <xf numFmtId="0" fontId="13" fillId="0" borderId="0" xfId="5" applyFont="1" applyAlignment="1">
      <alignment horizontal="right" wrapText="1"/>
    </xf>
    <xf numFmtId="165" fontId="13" fillId="0" borderId="0" xfId="10" applyNumberFormat="1" applyFont="1" applyBorder="1" applyAlignment="1" applyProtection="1">
      <alignment horizontal="center" wrapText="1"/>
    </xf>
    <xf numFmtId="0" fontId="8" fillId="0" borderId="0" xfId="5" applyFont="1" applyAlignment="1">
      <alignment wrapText="1"/>
    </xf>
    <xf numFmtId="0" fontId="13" fillId="0" borderId="0" xfId="5" applyFont="1" applyAlignment="1">
      <alignment horizontal="left" wrapText="1"/>
    </xf>
    <xf numFmtId="0" fontId="13" fillId="0" borderId="0" xfId="5" applyFont="1" applyAlignment="1">
      <alignment horizontal="center" wrapText="1"/>
    </xf>
    <xf numFmtId="0" fontId="14" fillId="0" borderId="0" xfId="5" applyFont="1" applyAlignment="1">
      <alignment horizontal="left" wrapText="1"/>
    </xf>
    <xf numFmtId="0" fontId="11" fillId="0" borderId="0" xfId="5" applyFont="1" applyAlignment="1">
      <alignment horizontal="left" wrapText="1"/>
    </xf>
    <xf numFmtId="164" fontId="11" fillId="0" borderId="0" xfId="5" applyNumberFormat="1" applyFont="1" applyAlignment="1">
      <alignment horizontal="right" wrapText="1"/>
    </xf>
    <xf numFmtId="164" fontId="15" fillId="0" borderId="0" xfId="5" applyNumberFormat="1" applyFont="1" applyAlignment="1">
      <alignment horizontal="right" wrapText="1"/>
    </xf>
    <xf numFmtId="165" fontId="15" fillId="0" borderId="0" xfId="10" applyNumberFormat="1" applyFont="1" applyFill="1" applyBorder="1" applyAlignment="1" applyProtection="1">
      <alignment horizontal="center" wrapText="1"/>
    </xf>
    <xf numFmtId="164" fontId="15" fillId="0" borderId="0" xfId="5" applyNumberFormat="1" applyFont="1" applyAlignment="1">
      <alignment horizontal="center" wrapText="1"/>
    </xf>
    <xf numFmtId="164" fontId="15" fillId="0" borderId="0" xfId="5" applyNumberFormat="1" applyFont="1" applyAlignment="1">
      <alignment horizontal="left" wrapText="1"/>
    </xf>
    <xf numFmtId="0" fontId="16" fillId="3" borderId="3" xfId="5" applyFont="1" applyFill="1" applyBorder="1" applyAlignment="1">
      <alignment horizontal="left" wrapText="1"/>
    </xf>
    <xf numFmtId="0" fontId="16" fillId="3" borderId="7" xfId="5" applyFont="1" applyFill="1" applyBorder="1" applyAlignment="1">
      <alignment horizontal="left" wrapText="1"/>
    </xf>
    <xf numFmtId="164" fontId="16" fillId="3" borderId="3" xfId="5" applyNumberFormat="1" applyFont="1" applyFill="1" applyBorder="1" applyAlignment="1">
      <alignment horizontal="right" wrapText="1"/>
    </xf>
    <xf numFmtId="164" fontId="17" fillId="3" borderId="3" xfId="5" applyNumberFormat="1" applyFont="1" applyFill="1" applyBorder="1" applyAlignment="1">
      <alignment horizontal="right" wrapText="1"/>
    </xf>
    <xf numFmtId="165" fontId="17" fillId="3" borderId="3" xfId="10" applyNumberFormat="1" applyFont="1" applyFill="1" applyBorder="1" applyAlignment="1" applyProtection="1">
      <alignment horizontal="center" wrapText="1"/>
    </xf>
    <xf numFmtId="164" fontId="17" fillId="3" borderId="9" xfId="5" applyNumberFormat="1" applyFont="1" applyFill="1" applyBorder="1" applyAlignment="1">
      <alignment horizontal="center" wrapText="1"/>
    </xf>
    <xf numFmtId="164" fontId="17" fillId="3" borderId="3" xfId="5" applyNumberFormat="1" applyFont="1" applyFill="1" applyBorder="1" applyAlignment="1">
      <alignment horizontal="left" wrapText="1"/>
    </xf>
    <xf numFmtId="164" fontId="17" fillId="3" borderId="3" xfId="5" applyNumberFormat="1" applyFont="1" applyFill="1" applyBorder="1" applyAlignment="1">
      <alignment horizontal="center" wrapText="1"/>
    </xf>
    <xf numFmtId="0" fontId="18" fillId="0" borderId="0" xfId="5" applyFont="1" applyAlignment="1">
      <alignment horizontal="left" wrapText="1"/>
    </xf>
    <xf numFmtId="0" fontId="16" fillId="3" borderId="4" xfId="5" applyFont="1" applyFill="1" applyBorder="1" applyAlignment="1">
      <alignment horizontal="left" wrapText="1"/>
    </xf>
    <xf numFmtId="166" fontId="16" fillId="2" borderId="3" xfId="5" applyNumberFormat="1" applyFont="1" applyFill="1" applyBorder="1" applyAlignment="1" applyProtection="1">
      <alignment horizontal="left" wrapText="1"/>
      <protection locked="0"/>
    </xf>
    <xf numFmtId="164" fontId="16" fillId="3" borderId="4" xfId="5" applyNumberFormat="1" applyFont="1" applyFill="1" applyBorder="1" applyAlignment="1" applyProtection="1">
      <alignment horizontal="right" wrapText="1"/>
      <protection locked="0"/>
    </xf>
    <xf numFmtId="164" fontId="17" fillId="3" borderId="4" xfId="5" applyNumberFormat="1" applyFont="1" applyFill="1" applyBorder="1" applyAlignment="1" applyProtection="1">
      <alignment horizontal="right" wrapText="1"/>
      <protection locked="0"/>
    </xf>
    <xf numFmtId="165" fontId="17" fillId="3" borderId="4" xfId="10" applyNumberFormat="1" applyFont="1" applyFill="1" applyBorder="1" applyAlignment="1" applyProtection="1">
      <alignment horizontal="center" wrapText="1"/>
      <protection locked="0"/>
    </xf>
    <xf numFmtId="164" fontId="17" fillId="3" borderId="12" xfId="5" applyNumberFormat="1" applyFont="1" applyFill="1" applyBorder="1" applyAlignment="1" applyProtection="1">
      <alignment horizontal="center" wrapText="1"/>
      <protection locked="0"/>
    </xf>
    <xf numFmtId="164" fontId="17" fillId="3" borderId="5" xfId="5" applyNumberFormat="1" applyFont="1" applyFill="1" applyBorder="1" applyAlignment="1" applyProtection="1">
      <alignment horizontal="left" wrapText="1"/>
      <protection locked="0"/>
    </xf>
    <xf numFmtId="164" fontId="17" fillId="3" borderId="4" xfId="5" applyNumberFormat="1" applyFont="1" applyFill="1" applyBorder="1" applyAlignment="1" applyProtection="1">
      <alignment horizontal="center" wrapText="1"/>
      <protection locked="0"/>
    </xf>
    <xf numFmtId="0" fontId="16" fillId="0" borderId="6" xfId="5" applyFont="1" applyBorder="1" applyAlignment="1">
      <alignment horizontal="left" wrapText="1"/>
    </xf>
    <xf numFmtId="164" fontId="15" fillId="0" borderId="1" xfId="5" applyNumberFormat="1" applyFont="1" applyBorder="1" applyAlignment="1" applyProtection="1">
      <alignment horizontal="right" wrapText="1"/>
      <protection locked="0"/>
    </xf>
    <xf numFmtId="165" fontId="15" fillId="2" borderId="1" xfId="10" applyNumberFormat="1" applyFont="1" applyFill="1" applyBorder="1" applyAlignment="1" applyProtection="1">
      <alignment horizontal="center" wrapText="1"/>
      <protection locked="0"/>
    </xf>
    <xf numFmtId="165" fontId="15" fillId="0" borderId="1" xfId="10" applyNumberFormat="1" applyFont="1" applyFill="1" applyBorder="1" applyAlignment="1" applyProtection="1">
      <alignment horizontal="center" wrapText="1"/>
      <protection locked="0"/>
    </xf>
    <xf numFmtId="164" fontId="15" fillId="0" borderId="1" xfId="5" applyNumberFormat="1" applyFont="1" applyBorder="1" applyAlignment="1" applyProtection="1">
      <alignment horizontal="center" wrapText="1"/>
      <protection locked="0"/>
    </xf>
    <xf numFmtId="164" fontId="15" fillId="0" borderId="1" xfId="5" applyNumberFormat="1" applyFont="1" applyBorder="1" applyAlignment="1" applyProtection="1">
      <alignment horizontal="left" wrapText="1"/>
      <protection locked="0"/>
    </xf>
    <xf numFmtId="49" fontId="15" fillId="0" borderId="1" xfId="5" applyNumberFormat="1" applyFont="1" applyBorder="1" applyAlignment="1" applyProtection="1">
      <alignment horizontal="center" wrapText="1"/>
      <protection locked="0"/>
    </xf>
    <xf numFmtId="164" fontId="11" fillId="0" borderId="2" xfId="5" applyNumberFormat="1" applyFont="1" applyBorder="1" applyAlignment="1" applyProtection="1">
      <alignment horizontal="right" wrapText="1"/>
      <protection locked="0"/>
    </xf>
    <xf numFmtId="0" fontId="11" fillId="0" borderId="5" xfId="5" applyFont="1" applyBorder="1" applyAlignment="1" applyProtection="1">
      <alignment horizontal="left" vertical="top" wrapText="1"/>
      <protection locked="0"/>
    </xf>
    <xf numFmtId="0" fontId="11" fillId="0" borderId="1" xfId="5" applyFont="1" applyBorder="1" applyAlignment="1" applyProtection="1">
      <alignment horizontal="left" vertical="top" wrapText="1"/>
      <protection locked="0"/>
    </xf>
    <xf numFmtId="0" fontId="11" fillId="0" borderId="1" xfId="5" applyFont="1" applyBorder="1" applyAlignment="1" applyProtection="1">
      <alignment horizontal="left" wrapText="1"/>
      <protection locked="0"/>
    </xf>
    <xf numFmtId="0" fontId="16" fillId="0" borderId="11" xfId="5" applyFont="1" applyBorder="1" applyAlignment="1">
      <alignment horizontal="left" wrapText="1"/>
    </xf>
    <xf numFmtId="0" fontId="11" fillId="0" borderId="8" xfId="5" applyFont="1" applyBorder="1" applyAlignment="1" applyProtection="1">
      <alignment horizontal="left" wrapText="1"/>
      <protection locked="0"/>
    </xf>
    <xf numFmtId="164" fontId="11" fillId="0" borderId="8" xfId="5" applyNumberFormat="1" applyFont="1" applyBorder="1" applyAlignment="1" applyProtection="1">
      <alignment horizontal="right" wrapText="1"/>
      <protection locked="0"/>
    </xf>
    <xf numFmtId="166" fontId="11" fillId="0" borderId="4" xfId="5" applyNumberFormat="1" applyFont="1" applyBorder="1" applyAlignment="1">
      <alignment horizontal="left"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left" wrapText="1"/>
      <protection locked="0"/>
    </xf>
    <xf numFmtId="0" fontId="11" fillId="0" borderId="12" xfId="5" applyFont="1" applyBorder="1" applyAlignment="1">
      <alignment horizontal="left" wrapText="1"/>
    </xf>
    <xf numFmtId="0" fontId="11" fillId="0" borderId="2" xfId="5" applyFont="1" applyBorder="1" applyAlignment="1" applyProtection="1">
      <alignment horizontal="right" wrapText="1"/>
      <protection locked="0"/>
    </xf>
    <xf numFmtId="0" fontId="11" fillId="0" borderId="3" xfId="5" applyFont="1" applyBorder="1" applyAlignment="1">
      <alignment horizontal="left" vertical="top" wrapText="1"/>
    </xf>
    <xf numFmtId="164" fontId="11" fillId="0" borderId="8" xfId="5" applyNumberFormat="1" applyFont="1" applyBorder="1" applyAlignment="1" applyProtection="1">
      <alignment horizontal="right" vertical="top" wrapText="1"/>
      <protection locked="0"/>
    </xf>
    <xf numFmtId="0" fontId="11" fillId="0" borderId="0" xfId="5" applyFont="1" applyAlignment="1">
      <alignment horizontal="left" vertical="top" wrapText="1"/>
    </xf>
    <xf numFmtId="0" fontId="11" fillId="0" borderId="4" xfId="5" applyFont="1" applyBorder="1" applyAlignment="1">
      <alignment horizontal="left" vertical="top" wrapText="1"/>
    </xf>
    <xf numFmtId="164" fontId="11" fillId="0" borderId="7" xfId="5" applyNumberFormat="1" applyFont="1" applyBorder="1" applyAlignment="1" applyProtection="1">
      <alignment horizontal="right" vertical="top" wrapText="1"/>
      <protection locked="0"/>
    </xf>
    <xf numFmtId="164" fontId="11" fillId="0" borderId="2" xfId="5" applyNumberFormat="1" applyFont="1" applyBorder="1" applyAlignment="1" applyProtection="1">
      <alignment horizontal="right" vertical="top" wrapText="1"/>
      <protection locked="0"/>
    </xf>
    <xf numFmtId="0" fontId="11" fillId="0" borderId="5" xfId="5" applyFont="1" applyBorder="1" applyAlignment="1">
      <alignment horizontal="left" vertical="top" wrapText="1"/>
    </xf>
    <xf numFmtId="165" fontId="15" fillId="0" borderId="0" xfId="10" applyNumberFormat="1" applyFont="1" applyBorder="1" applyAlignment="1" applyProtection="1">
      <alignment horizontal="center" wrapText="1"/>
    </xf>
    <xf numFmtId="0" fontId="11" fillId="4" borderId="0" xfId="0" applyFont="1" applyFill="1" applyAlignment="1">
      <alignment horizontal="left" vertical="top" wrapText="1"/>
    </xf>
    <xf numFmtId="0" fontId="11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20" fillId="0" borderId="1" xfId="5" applyFont="1" applyBorder="1" applyAlignment="1" applyProtection="1">
      <alignment horizontal="left" vertical="top" wrapText="1"/>
      <protection locked="0"/>
    </xf>
    <xf numFmtId="0" fontId="20" fillId="0" borderId="1" xfId="5" applyFont="1" applyBorder="1" applyAlignment="1" applyProtection="1">
      <alignment horizontal="left" wrapText="1"/>
      <protection locked="0"/>
    </xf>
    <xf numFmtId="0" fontId="21" fillId="4" borderId="0" xfId="0" applyFont="1" applyFill="1" applyAlignment="1">
      <alignment horizontal="left" vertical="center" wrapText="1"/>
    </xf>
    <xf numFmtId="166" fontId="21" fillId="4" borderId="0" xfId="0" applyNumberFormat="1" applyFont="1" applyFill="1" applyAlignment="1">
      <alignment horizontal="center" vertical="center" wrapText="1"/>
    </xf>
    <xf numFmtId="166" fontId="21" fillId="4" borderId="0" xfId="0" applyNumberFormat="1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top" wrapText="1"/>
    </xf>
    <xf numFmtId="0" fontId="22" fillId="4" borderId="0" xfId="0" applyFont="1" applyFill="1" applyAlignment="1">
      <alignment horizontal="left" vertical="top" wrapText="1"/>
    </xf>
    <xf numFmtId="0" fontId="1" fillId="4" borderId="0" xfId="5" applyFont="1" applyFill="1" applyAlignment="1">
      <alignment horizontal="center" vertical="top" wrapText="1"/>
    </xf>
    <xf numFmtId="0" fontId="12" fillId="4" borderId="0" xfId="0" applyFont="1" applyFill="1" applyAlignment="1">
      <alignment horizontal="center" vertical="center" readingOrder="1"/>
    </xf>
    <xf numFmtId="165" fontId="17" fillId="3" borderId="9" xfId="10" applyNumberFormat="1" applyFont="1" applyFill="1" applyBorder="1" applyAlignment="1" applyProtection="1">
      <alignment horizontal="center" wrapText="1"/>
    </xf>
    <xf numFmtId="165" fontId="17" fillId="3" borderId="10" xfId="10" applyNumberFormat="1" applyFont="1" applyFill="1" applyBorder="1" applyAlignment="1" applyProtection="1">
      <alignment horizontal="center" wrapText="1"/>
    </xf>
    <xf numFmtId="165" fontId="17" fillId="3" borderId="7" xfId="10" applyNumberFormat="1" applyFont="1" applyFill="1" applyBorder="1" applyAlignment="1" applyProtection="1">
      <alignment horizontal="center" wrapText="1"/>
    </xf>
  </cellXfs>
  <cellStyles count="11">
    <cellStyle name="Comma" xfId="10" builtinId="3"/>
    <cellStyle name="Comma 2" xfId="1" xr:uid="{00000000-0005-0000-0000-000000000000}"/>
    <cellStyle name="Currency 2" xfId="2" xr:uid="{00000000-0005-0000-0000-000002000000}"/>
    <cellStyle name="Currency 3" xfId="3" xr:uid="{00000000-0005-0000-0000-000003000000}"/>
    <cellStyle name="Currency 4" xfId="4" xr:uid="{00000000-0005-0000-0000-000004000000}"/>
    <cellStyle name="Currency 5" xfId="9" xr:uid="{C97BDBCA-8978-47AE-9FA0-A5122081212A}"/>
    <cellStyle name="Normal" xfId="0" builtinId="0"/>
    <cellStyle name="Normal 2" xfId="5" xr:uid="{00000000-0005-0000-0000-000006000000}"/>
    <cellStyle name="Normal 3" xfId="6" xr:uid="{00000000-0005-0000-0000-000007000000}"/>
    <cellStyle name="Normal 3 2" xfId="7" xr:uid="{00000000-0005-0000-0000-000008000000}"/>
    <cellStyle name="Normal 4" xfId="8" xr:uid="{175927C8-1F37-4338-A9D5-EB47767E7DFF}"/>
  </cellStyles>
  <dxfs count="0"/>
  <tableStyles count="0" defaultTableStyle="TableStyleMedium9" defaultPivotStyle="PivotStyleLight16"/>
  <colors>
    <mruColors>
      <color rgb="FFFFDC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1569357</xdr:colOff>
      <xdr:row>0</xdr:row>
      <xdr:rowOff>116418</xdr:rowOff>
    </xdr:from>
    <xdr:to>
      <xdr:col>11</xdr:col>
      <xdr:colOff>4905</xdr:colOff>
      <xdr:row>2</xdr:row>
      <xdr:rowOff>826103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8C48D7-0103-4757-B23E-827DF9377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4786" y="116418"/>
          <a:ext cx="4640745" cy="1644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756E-8601-47B9-852B-47B614292515}">
  <dimension ref="A1:K16"/>
  <sheetViews>
    <sheetView showGridLines="0" tabSelected="1" view="pageBreakPreview" topLeftCell="A3" zoomScale="60" zoomScaleNormal="80" workbookViewId="0">
      <selection activeCell="R14" sqref="R14"/>
    </sheetView>
  </sheetViews>
  <sheetFormatPr defaultColWidth="9.21875" defaultRowHeight="13.2"/>
  <cols>
    <col min="1" max="1" width="3.77734375" style="8" customWidth="1"/>
    <col min="2" max="2" width="13.33203125" style="4" bestFit="1" customWidth="1"/>
    <col min="3" max="3" width="29.21875" style="5" customWidth="1"/>
    <col min="4" max="4" width="1.21875" style="6" customWidth="1"/>
    <col min="5" max="5" width="29.21875" style="5" customWidth="1"/>
    <col min="6" max="6" width="1.21875" style="6" customWidth="1"/>
    <col min="7" max="7" width="29.21875" style="5" customWidth="1"/>
    <col min="8" max="8" width="1.21875" style="6" customWidth="1"/>
    <col min="9" max="9" width="29.21875" style="7" customWidth="1"/>
    <col min="10" max="10" width="1.21875" style="8" customWidth="1"/>
    <col min="11" max="11" width="29.21875" style="7" customWidth="1"/>
    <col min="12" max="12" width="3.77734375" style="8" customWidth="1"/>
    <col min="13" max="16384" width="9.21875" style="8"/>
  </cols>
  <sheetData>
    <row r="1" spans="1:11" ht="61.35" customHeight="1"/>
    <row r="2" spans="1:11" ht="13.8">
      <c r="A2" s="1"/>
      <c r="B2" s="1"/>
      <c r="C2" s="2"/>
      <c r="D2" s="1"/>
      <c r="E2" s="2"/>
      <c r="F2" s="1"/>
      <c r="G2" s="2"/>
      <c r="H2" s="1"/>
      <c r="I2" s="2"/>
      <c r="J2" s="1"/>
      <c r="K2" s="2"/>
    </row>
    <row r="3" spans="1:11" ht="91.35" customHeight="1">
      <c r="A3" s="1"/>
      <c r="B3" s="3" t="s">
        <v>47</v>
      </c>
      <c r="C3" s="2"/>
      <c r="D3" s="1"/>
      <c r="E3" s="2"/>
      <c r="F3" s="1"/>
      <c r="G3" s="2"/>
      <c r="H3" s="1"/>
      <c r="I3" s="2"/>
      <c r="J3" s="1"/>
      <c r="K3" s="2"/>
    </row>
    <row r="4" spans="1:11" ht="24" customHeight="1">
      <c r="A4" s="1"/>
      <c r="B4" s="3"/>
      <c r="C4" s="2"/>
      <c r="D4" s="1"/>
      <c r="E4" s="2"/>
      <c r="F4" s="1"/>
      <c r="G4" s="2"/>
      <c r="H4" s="1"/>
      <c r="I4" s="2"/>
      <c r="J4" s="1"/>
      <c r="K4" s="2"/>
    </row>
    <row r="5" spans="1:11" s="4" customFormat="1" ht="13.8">
      <c r="A5" s="1"/>
      <c r="B5" s="1"/>
      <c r="C5" s="2" t="s">
        <v>38</v>
      </c>
      <c r="D5" s="1"/>
      <c r="E5" s="2" t="s">
        <v>39</v>
      </c>
      <c r="F5" s="1"/>
      <c r="G5" s="2" t="s">
        <v>40</v>
      </c>
      <c r="H5" s="1"/>
      <c r="I5" s="2" t="s">
        <v>41</v>
      </c>
      <c r="J5" s="1"/>
      <c r="K5" s="2" t="s">
        <v>42</v>
      </c>
    </row>
    <row r="6" spans="1:11" s="4" customFormat="1" ht="13.8">
      <c r="A6" s="1"/>
      <c r="B6" s="76"/>
      <c r="C6" s="77">
        <f>'Menu Data Input'!B4</f>
        <v>45901</v>
      </c>
      <c r="D6" s="78"/>
      <c r="E6" s="77">
        <f>C6+1</f>
        <v>45902</v>
      </c>
      <c r="F6" s="78"/>
      <c r="G6" s="77">
        <f>E6+1</f>
        <v>45903</v>
      </c>
      <c r="H6" s="78"/>
      <c r="I6" s="77">
        <f>G6+1</f>
        <v>45904</v>
      </c>
      <c r="J6" s="78"/>
      <c r="K6" s="77">
        <f>I6+1</f>
        <v>45905</v>
      </c>
    </row>
    <row r="7" spans="1:11" s="4" customFormat="1" ht="29.55" customHeight="1">
      <c r="A7" s="1"/>
      <c r="B7" s="76"/>
      <c r="C7" s="79"/>
      <c r="D7" s="76"/>
      <c r="E7" s="79"/>
      <c r="F7" s="76"/>
      <c r="G7" s="79"/>
      <c r="H7" s="76"/>
      <c r="I7" s="79"/>
      <c r="J7" s="76"/>
      <c r="K7" s="79"/>
    </row>
    <row r="8" spans="1:11" s="9" customFormat="1" ht="49.35" customHeight="1">
      <c r="A8" s="71"/>
      <c r="B8" s="80" t="s">
        <v>44</v>
      </c>
      <c r="C8" s="81" t="str">
        <f>'Menu Data Input'!B6</f>
        <v>CHESTNUT MUSHROOM, CRÈME FRACIHE &amp; TARRAGON</v>
      </c>
      <c r="D8" s="82"/>
      <c r="E8" s="81" t="str">
        <f>'Menu Data Input'!B7</f>
        <v>CHARRED LEEK, POTATO &amp; SPINACH</v>
      </c>
      <c r="F8" s="82"/>
      <c r="G8" s="81" t="str">
        <f>'Menu Data Input'!B8</f>
        <v>ROAST BUTTERNUT SQAUSH &amp; TOMATO</v>
      </c>
      <c r="H8" s="82"/>
      <c r="I8" s="81" t="str">
        <f>'Menu Data Input'!B9</f>
        <v>HARISSA ROAST CARROT &amp; CORIANDER</v>
      </c>
      <c r="J8" s="82"/>
      <c r="K8" s="81" t="str">
        <f>'Menu Data Input'!B10</f>
        <v>CHEF'S CHOICE</v>
      </c>
    </row>
    <row r="9" spans="1:11" s="9" customFormat="1" ht="29.55" customHeight="1">
      <c r="A9" s="71"/>
      <c r="B9" s="80"/>
      <c r="C9" s="81"/>
      <c r="D9" s="82"/>
      <c r="E9" s="81"/>
      <c r="F9" s="82"/>
      <c r="G9" s="81"/>
      <c r="H9" s="82"/>
      <c r="I9" s="81"/>
      <c r="J9" s="82"/>
      <c r="K9" s="81"/>
    </row>
    <row r="10" spans="1:11" s="9" customFormat="1" ht="69" customHeight="1">
      <c r="A10" s="71"/>
      <c r="B10" s="80" t="s">
        <v>45</v>
      </c>
      <c r="C10" s="81" t="str">
        <f>'Menu Data Input'!B13</f>
        <v>ROAST ROSEMARY &amp; GARLIC PORK LOIN, WARM BABY POTATO, CARROT &amp; COURGETTE SALAD, ROASTED RED PEPPER &amp; PAPRIKA DRESSING ADD ON OREGANO FRIES</v>
      </c>
      <c r="D10" s="82"/>
      <c r="E10" s="81" t="str">
        <f>'Menu Data Input'!B14</f>
        <v>BEEF RED WINE AND MUSHROOM STEW, CRUSHED NEW POTATO, GARLIC ROAST GREEN BEANS, CRISPY FRIED RED ONION AND HORSERADISH SAUCE</v>
      </c>
      <c r="F10" s="82"/>
      <c r="G10" s="81" t="str">
        <f>'Menu Data Input'!B15</f>
        <v>SLOW ROAST KOREAN PORK BELLY, BRAISED SESAME RICE, SMACKED CUCUCMBER SALAD, KIMCHI, GOCHUJANG &amp; GINGER SAUCE</v>
      </c>
      <c r="H10" s="82"/>
      <c r="I10" s="81" t="str">
        <f>'Menu Data Input'!B16</f>
        <v>RAS EL HANOUT CHARRED CHICKEN LEG, SAFFRON &amp; APRICOT RICE, PIYAZ SALAD, HONEY &amp; TAHINI YOGHURT, POMEGARNATE SEED</v>
      </c>
      <c r="J10" s="82"/>
      <c r="K10" s="81" t="str">
        <f>'Menu Data Input'!B17</f>
        <v>LEMON &amp; OREGANO CHICKEN SOUVLAKI, LETTUCE, TOMATO, DRESSED RED CABBAGE, RED ONION, SKIN ON FRIES, MIXED LEAF &amp; TZATZIKI</v>
      </c>
    </row>
    <row r="11" spans="1:11" s="9" customFormat="1" ht="29.55" customHeight="1">
      <c r="A11" s="71"/>
      <c r="B11" s="80"/>
      <c r="C11" s="81"/>
      <c r="D11" s="82"/>
      <c r="E11" s="81"/>
      <c r="F11" s="82"/>
      <c r="G11" s="81"/>
      <c r="H11" s="82"/>
      <c r="I11" s="81"/>
      <c r="J11" s="82"/>
      <c r="K11" s="81"/>
    </row>
    <row r="12" spans="1:11" s="9" customFormat="1" ht="100.8">
      <c r="A12" s="71"/>
      <c r="B12" s="80" t="s">
        <v>45</v>
      </c>
      <c r="C12" s="81" t="str">
        <f>'Menu Data Input'!B19</f>
        <v>GRILLED ROSEMARY, HONEY &amp; GARLIC GRILLED FETA, WARM BABY POTATO, CARROT &amp; COURGETTE SALAD, ROASTED RED PEPPER &amp; PAPRIKA DRESSING ADD ON OREGANO FRIES</v>
      </c>
      <c r="D12" s="82"/>
      <c r="E12" s="81" t="str">
        <f>'Menu Data Input'!B20</f>
        <v>BROCCOLI, CHESTNUT MUSHROOM &amp; STILTON PIE, CRUSHED NEW POTATO, GARLIC ROAST GREEN BEANS, CRISPY FRIED RED ONION AND HORSERADISH SAUCE</v>
      </c>
      <c r="F12" s="82"/>
      <c r="G12" s="81" t="str">
        <f>'Menu Data Input'!B21</f>
        <v>CHARRED KOREAN SPICED HISPI CABBAGE, BRAISED SESAME RICE, SMACKED CUCUMBER SALAD, KIMCHI, GOCHUJANG &amp; GINGER SAUCE</v>
      </c>
      <c r="H12" s="82"/>
      <c r="I12" s="83" t="str">
        <f>'Menu Data Input'!B22</f>
        <v>RAS EL HANOUT AUBERGINE, SAFFRON &amp; APRICOT RICE, PIYAZ SALAD, HONEY &amp; TAHINI YOGHURT, POMEGARNATE SEED</v>
      </c>
      <c r="J12" s="82"/>
      <c r="K12" s="81" t="str">
        <f>'Menu Data Input'!B23</f>
        <v>LEMON &amp; OREGANO HALLOUMI SOUVLAKI, LETTUCE, TOMATO, DRESSED RED CABBAGE, RED ONION, SKIN ON FRIES, MIXED LEAF &amp; TZATZIKI</v>
      </c>
    </row>
    <row r="13" spans="1:11" s="9" customFormat="1" ht="29.55" customHeight="1">
      <c r="A13" s="71"/>
      <c r="B13" s="80"/>
      <c r="C13" s="81"/>
      <c r="D13" s="82"/>
      <c r="E13" s="81"/>
      <c r="F13" s="82"/>
      <c r="G13" s="81"/>
      <c r="H13" s="82"/>
      <c r="I13" s="81"/>
      <c r="J13" s="82"/>
      <c r="K13" s="81"/>
    </row>
    <row r="14" spans="1:11" s="9" customFormat="1" ht="96" customHeight="1">
      <c r="A14" s="71"/>
      <c r="B14" s="80" t="s">
        <v>46</v>
      </c>
      <c r="C14" s="81" t="str">
        <f>'Menu Data Input'!B25</f>
        <v>SLOW BRAISED BEEF OR SOYA &amp; BLACKBEAN LOADED RICE BOWL, CHERRY TOMATO PICO DE GALLO, GUACAMOLE, SOUR CREAM, CHEDDAR CHEESE &amp; JALAPENO</v>
      </c>
      <c r="D14" s="82"/>
      <c r="E14" s="81" t="str">
        <f>'Menu Data Input'!B26</f>
        <v>MISO &amp; SOY PULLED PORK OR STICKY AUBERGINE RAMEN, NOODLES, STEAMED PAK CHOI, SHREDDED CABBAGE &amp; BEANSHOOTS, SOY MARINATED EGG, CRISPY CHILLI OIL</v>
      </c>
      <c r="F14" s="82"/>
      <c r="G14" s="81" t="str">
        <f>'Menu Data Input'!B27</f>
        <v>BUFFALO CHICKEN OR TOFU SOURDOUGH PITTA, SHREDDED LETTUCE, PICKLED RED ONION, RANCH DRESSING, SKIN ON FRIES, DRESSED CAESAR SALAD WEDGE</v>
      </c>
      <c r="H14" s="82"/>
      <c r="I14" s="81" t="str">
        <f>'Menu Data Input'!B28</f>
        <v>FRIED FISH OR BREADED AVOCADO TACOS, MEXICAN RICE, LIME &amp; CORIANDER CRÈME, SHREDDED LETTUCE, CHIPOTLE SALSA, PICKLED RED ONION, GREEN SLAW</v>
      </c>
      <c r="J14" s="82"/>
      <c r="K14" s="81" t="str">
        <f>'Menu Data Input'!B29</f>
        <v>CLOSED</v>
      </c>
    </row>
    <row r="15" spans="1:11" ht="29.55" customHeight="1">
      <c r="A15" s="1"/>
      <c r="B15" s="1"/>
      <c r="C15" s="2"/>
      <c r="D15" s="1"/>
      <c r="E15" s="2"/>
      <c r="F15" s="1"/>
      <c r="G15" s="2"/>
      <c r="H15" s="1"/>
      <c r="I15" s="2"/>
      <c r="J15" s="1"/>
      <c r="K15" s="2"/>
    </row>
    <row r="16" spans="1:11" ht="13.8">
      <c r="B16" s="84" t="s">
        <v>43</v>
      </c>
      <c r="C16" s="84"/>
      <c r="D16" s="84"/>
      <c r="E16" s="84"/>
      <c r="F16" s="84"/>
      <c r="G16" s="84"/>
      <c r="H16" s="84"/>
      <c r="I16" s="84"/>
      <c r="J16" s="84"/>
      <c r="K16" s="84"/>
    </row>
  </sheetData>
  <mergeCells count="1">
    <mergeCell ref="B16:K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29"/>
  <sheetViews>
    <sheetView showGridLines="0" zoomScale="80" zoomScaleNormal="90" zoomScaleSheetLayoutView="100" workbookViewId="0">
      <pane xSplit="2" ySplit="4" topLeftCell="C19" activePane="bottomRight" state="frozen"/>
      <selection activeCell="B12" sqref="B12"/>
      <selection pane="topRight" activeCell="B12" sqref="B12"/>
      <selection pane="bottomLeft" activeCell="B12" sqref="B12"/>
      <selection pane="bottomRight" activeCell="B23" sqref="B23"/>
    </sheetView>
  </sheetViews>
  <sheetFormatPr defaultColWidth="9.21875" defaultRowHeight="13.8"/>
  <cols>
    <col min="1" max="1" width="26.5546875" style="18" customWidth="1"/>
    <col min="2" max="2" width="52" style="19" customWidth="1"/>
    <col min="3" max="3" width="11.44140625" style="20" customWidth="1"/>
    <col min="4" max="4" width="11.44140625" style="21" customWidth="1"/>
    <col min="5" max="14" width="3.77734375" style="70" customWidth="1"/>
    <col min="15" max="15" width="9.44140625" style="70" customWidth="1"/>
    <col min="16" max="16" width="9.44140625" style="23" customWidth="1"/>
    <col min="17" max="17" width="11.21875" style="24" customWidth="1"/>
    <col min="18" max="20" width="11.21875" style="23" customWidth="1"/>
    <col min="21" max="16384" width="9.21875" style="19"/>
  </cols>
  <sheetData>
    <row r="1" spans="1:20" s="15" customFormat="1" ht="31.2">
      <c r="A1" s="10" t="s">
        <v>17</v>
      </c>
      <c r="B1" s="11">
        <v>45901</v>
      </c>
      <c r="C1" s="12"/>
      <c r="D1" s="13"/>
      <c r="E1" s="14"/>
      <c r="Q1" s="16"/>
      <c r="R1" s="17"/>
      <c r="S1" s="17"/>
      <c r="T1" s="17"/>
    </row>
    <row r="2" spans="1:20">
      <c r="A2" s="18" cm="1">
        <f t="array" aca="1" ref="A2" ca="1">UPPER(A2:B29)</f>
        <v>0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0" s="33" customFormat="1" ht="16.2">
      <c r="A3" s="25"/>
      <c r="B3" s="26" t="s">
        <v>34</v>
      </c>
      <c r="C3" s="27" t="s">
        <v>0</v>
      </c>
      <c r="D3" s="28" t="s">
        <v>10</v>
      </c>
      <c r="E3" s="85" t="s">
        <v>1</v>
      </c>
      <c r="F3" s="86"/>
      <c r="G3" s="86"/>
      <c r="H3" s="86"/>
      <c r="I3" s="86"/>
      <c r="J3" s="85" t="s">
        <v>2</v>
      </c>
      <c r="K3" s="86"/>
      <c r="L3" s="86"/>
      <c r="M3" s="86"/>
      <c r="N3" s="87"/>
      <c r="O3" s="29"/>
      <c r="P3" s="30"/>
      <c r="Q3" s="31" t="s">
        <v>18</v>
      </c>
      <c r="R3" s="32" t="s">
        <v>18</v>
      </c>
      <c r="S3" s="32"/>
      <c r="T3" s="32"/>
    </row>
    <row r="4" spans="1:20" s="33" customFormat="1" ht="22.8">
      <c r="A4" s="34" t="s">
        <v>11</v>
      </c>
      <c r="B4" s="35">
        <v>45901</v>
      </c>
      <c r="C4" s="36"/>
      <c r="D4" s="37"/>
      <c r="E4" s="38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38" t="s">
        <v>5</v>
      </c>
      <c r="K4" s="38" t="s">
        <v>6</v>
      </c>
      <c r="L4" s="38" t="s">
        <v>7</v>
      </c>
      <c r="M4" s="38" t="s">
        <v>8</v>
      </c>
      <c r="N4" s="38" t="s">
        <v>9</v>
      </c>
      <c r="O4" s="38" t="s">
        <v>4</v>
      </c>
      <c r="P4" s="39" t="s">
        <v>3</v>
      </c>
      <c r="Q4" s="40" t="s">
        <v>35</v>
      </c>
      <c r="R4" s="41" t="s">
        <v>19</v>
      </c>
      <c r="S4" s="41" t="s">
        <v>36</v>
      </c>
      <c r="T4" s="41" t="s">
        <v>37</v>
      </c>
    </row>
    <row r="5" spans="1:20">
      <c r="A5" s="53" t="s">
        <v>26</v>
      </c>
      <c r="B5" s="54"/>
      <c r="C5" s="55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5">
        <f t="shared" ref="O5:O6" si="0">SUM(J5:N5)</f>
        <v>0</v>
      </c>
      <c r="P5" s="46">
        <f t="shared" ref="P5:P6" si="1">O5*D5</f>
        <v>0</v>
      </c>
      <c r="Q5" s="47"/>
      <c r="R5" s="48"/>
      <c r="S5" s="48"/>
      <c r="T5" s="48"/>
    </row>
    <row r="6" spans="1:20">
      <c r="A6" s="56" t="s">
        <v>48</v>
      </c>
      <c r="B6" s="57" t="s">
        <v>57</v>
      </c>
      <c r="C6" s="55">
        <v>2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5">
        <f t="shared" si="0"/>
        <v>0</v>
      </c>
      <c r="P6" s="46">
        <f t="shared" si="1"/>
        <v>0</v>
      </c>
      <c r="Q6" s="47"/>
      <c r="R6" s="48"/>
      <c r="S6" s="48"/>
      <c r="T6" s="48"/>
    </row>
    <row r="7" spans="1:20">
      <c r="A7" s="56" t="s">
        <v>49</v>
      </c>
      <c r="B7" s="57" t="s">
        <v>56</v>
      </c>
      <c r="C7" s="55">
        <v>2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>
        <f t="shared" ref="O7:O29" si="2">SUM(J7:N7)</f>
        <v>0</v>
      </c>
      <c r="P7" s="46">
        <f t="shared" ref="P7:P29" si="3">O7*D7</f>
        <v>0</v>
      </c>
      <c r="Q7" s="47"/>
      <c r="R7" s="48"/>
      <c r="S7" s="48"/>
      <c r="T7" s="48"/>
    </row>
    <row r="8" spans="1:20">
      <c r="A8" s="56" t="s">
        <v>50</v>
      </c>
      <c r="B8" s="58" t="s">
        <v>55</v>
      </c>
      <c r="C8" s="55">
        <v>2</v>
      </c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5">
        <f t="shared" si="2"/>
        <v>0</v>
      </c>
      <c r="P8" s="46">
        <f t="shared" si="3"/>
        <v>0</v>
      </c>
      <c r="Q8" s="47"/>
      <c r="R8" s="48"/>
      <c r="S8" s="48"/>
      <c r="T8" s="48"/>
    </row>
    <row r="9" spans="1:20">
      <c r="A9" s="56" t="s">
        <v>51</v>
      </c>
      <c r="B9" s="58" t="s">
        <v>58</v>
      </c>
      <c r="C9" s="55">
        <v>2</v>
      </c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5">
        <f t="shared" si="2"/>
        <v>0</v>
      </c>
      <c r="P9" s="46">
        <f t="shared" si="3"/>
        <v>0</v>
      </c>
      <c r="Q9" s="47"/>
      <c r="R9" s="48"/>
      <c r="S9" s="48"/>
      <c r="T9" s="48"/>
    </row>
    <row r="10" spans="1:20">
      <c r="A10" s="56" t="s">
        <v>52</v>
      </c>
      <c r="B10" s="59" t="s">
        <v>54</v>
      </c>
      <c r="C10" s="55">
        <v>2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>
        <f t="shared" si="2"/>
        <v>0</v>
      </c>
      <c r="P10" s="46">
        <f t="shared" si="3"/>
        <v>0</v>
      </c>
      <c r="Q10" s="47"/>
      <c r="R10" s="48"/>
      <c r="S10" s="48"/>
      <c r="T10" s="48"/>
    </row>
    <row r="11" spans="1:20">
      <c r="A11" s="61"/>
      <c r="B11" s="60"/>
      <c r="C11" s="49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>
        <f t="shared" si="2"/>
        <v>0</v>
      </c>
      <c r="P11" s="46">
        <f t="shared" si="3"/>
        <v>0</v>
      </c>
      <c r="Q11" s="47"/>
      <c r="R11" s="48"/>
      <c r="S11" s="48"/>
      <c r="T11" s="48"/>
    </row>
    <row r="12" spans="1:20">
      <c r="A12" s="42" t="s">
        <v>20</v>
      </c>
      <c r="B12" s="52"/>
      <c r="C12" s="6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>
        <f t="shared" si="2"/>
        <v>0</v>
      </c>
      <c r="P12" s="46">
        <f t="shared" si="3"/>
        <v>0</v>
      </c>
      <c r="Q12" s="47"/>
      <c r="R12" s="48"/>
      <c r="S12" s="48"/>
      <c r="T12" s="48"/>
    </row>
    <row r="13" spans="1:20" s="65" customFormat="1" ht="55.2">
      <c r="A13" s="63" t="s">
        <v>15</v>
      </c>
      <c r="B13" s="50" t="s">
        <v>59</v>
      </c>
      <c r="C13" s="64">
        <v>4</v>
      </c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>
        <f t="shared" si="2"/>
        <v>0</v>
      </c>
      <c r="P13" s="46">
        <f t="shared" si="3"/>
        <v>0</v>
      </c>
      <c r="Q13" s="47"/>
      <c r="R13" s="48"/>
      <c r="S13" s="48"/>
      <c r="T13" s="48"/>
    </row>
    <row r="14" spans="1:20" s="65" customFormat="1" ht="41.4">
      <c r="A14" s="66" t="s">
        <v>16</v>
      </c>
      <c r="B14" s="51" t="s">
        <v>63</v>
      </c>
      <c r="C14" s="64">
        <v>4</v>
      </c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>
        <f t="shared" si="2"/>
        <v>0</v>
      </c>
      <c r="P14" s="46">
        <f t="shared" si="3"/>
        <v>0</v>
      </c>
      <c r="Q14" s="47"/>
      <c r="R14" s="48"/>
      <c r="S14" s="48"/>
      <c r="T14" s="48"/>
    </row>
    <row r="15" spans="1:20" s="65" customFormat="1" ht="39.6">
      <c r="A15" s="66" t="s">
        <v>12</v>
      </c>
      <c r="B15" s="74" t="s">
        <v>68</v>
      </c>
      <c r="C15" s="64">
        <v>4</v>
      </c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>
        <f t="shared" si="2"/>
        <v>0</v>
      </c>
      <c r="P15" s="46">
        <f t="shared" si="3"/>
        <v>0</v>
      </c>
      <c r="Q15" s="47"/>
      <c r="R15" s="48"/>
      <c r="S15" s="48"/>
      <c r="T15" s="48"/>
    </row>
    <row r="16" spans="1:20" s="65" customFormat="1" ht="41.4">
      <c r="A16" s="66" t="s">
        <v>13</v>
      </c>
      <c r="B16" s="51" t="s">
        <v>71</v>
      </c>
      <c r="C16" s="64">
        <v>4</v>
      </c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>
        <f t="shared" si="2"/>
        <v>0</v>
      </c>
      <c r="P16" s="46">
        <f t="shared" si="3"/>
        <v>0</v>
      </c>
      <c r="Q16" s="47"/>
      <c r="R16" s="48"/>
      <c r="S16" s="48"/>
      <c r="T16" s="48"/>
    </row>
    <row r="17" spans="1:20" s="65" customFormat="1" ht="41.4">
      <c r="A17" s="66" t="s">
        <v>14</v>
      </c>
      <c r="B17" s="51" t="s">
        <v>66</v>
      </c>
      <c r="C17" s="64">
        <v>5.25</v>
      </c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>
        <f t="shared" si="2"/>
        <v>0</v>
      </c>
      <c r="P17" s="46">
        <f t="shared" si="3"/>
        <v>0</v>
      </c>
      <c r="Q17" s="47"/>
      <c r="R17" s="48"/>
      <c r="S17" s="48"/>
      <c r="T17" s="48"/>
    </row>
    <row r="18" spans="1:20" s="65" customFormat="1" ht="27.6">
      <c r="A18" s="42" t="s">
        <v>33</v>
      </c>
      <c r="B18" s="51"/>
      <c r="C18" s="67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>
        <f t="shared" si="2"/>
        <v>0</v>
      </c>
      <c r="P18" s="46">
        <f t="shared" si="3"/>
        <v>0</v>
      </c>
      <c r="Q18" s="47"/>
      <c r="R18" s="48"/>
      <c r="S18" s="48"/>
      <c r="T18" s="48"/>
    </row>
    <row r="19" spans="1:20" s="65" customFormat="1" ht="55.2">
      <c r="A19" s="63" t="s">
        <v>27</v>
      </c>
      <c r="B19" s="51" t="s">
        <v>60</v>
      </c>
      <c r="C19" s="68">
        <v>4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>
        <f t="shared" si="2"/>
        <v>0</v>
      </c>
      <c r="P19" s="46">
        <f t="shared" si="3"/>
        <v>0</v>
      </c>
      <c r="Q19" s="47"/>
      <c r="R19" s="48"/>
      <c r="S19" s="48"/>
      <c r="T19" s="48"/>
    </row>
    <row r="20" spans="1:20" s="65" customFormat="1" ht="55.2">
      <c r="A20" s="66" t="s">
        <v>28</v>
      </c>
      <c r="B20" s="51" t="s">
        <v>64</v>
      </c>
      <c r="C20" s="68">
        <v>4</v>
      </c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>
        <f t="shared" si="2"/>
        <v>0</v>
      </c>
      <c r="P20" s="46">
        <f t="shared" si="3"/>
        <v>0</v>
      </c>
      <c r="Q20" s="47"/>
      <c r="R20" s="48"/>
      <c r="S20" s="48"/>
      <c r="T20" s="48"/>
    </row>
    <row r="21" spans="1:20" s="65" customFormat="1" ht="39.6">
      <c r="A21" s="66" t="s">
        <v>29</v>
      </c>
      <c r="B21" s="74" t="s">
        <v>67</v>
      </c>
      <c r="C21" s="68">
        <v>4</v>
      </c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>
        <f t="shared" si="2"/>
        <v>0</v>
      </c>
      <c r="P21" s="46">
        <f t="shared" si="3"/>
        <v>0</v>
      </c>
      <c r="Q21" s="47"/>
      <c r="R21" s="48"/>
      <c r="S21" s="48"/>
      <c r="T21" s="48"/>
    </row>
    <row r="22" spans="1:20" s="65" customFormat="1" ht="41.4">
      <c r="A22" s="66" t="s">
        <v>30</v>
      </c>
      <c r="B22" s="51" t="s">
        <v>72</v>
      </c>
      <c r="C22" s="68">
        <v>4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>
        <f t="shared" si="2"/>
        <v>0</v>
      </c>
      <c r="P22" s="46">
        <f t="shared" si="3"/>
        <v>0</v>
      </c>
      <c r="Q22" s="47"/>
      <c r="R22" s="48"/>
      <c r="S22" s="48"/>
      <c r="T22" s="48"/>
    </row>
    <row r="23" spans="1:20" s="65" customFormat="1" ht="41.4">
      <c r="A23" s="69" t="s">
        <v>31</v>
      </c>
      <c r="B23" s="51" t="s">
        <v>65</v>
      </c>
      <c r="C23" s="68">
        <v>4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>
        <f t="shared" si="2"/>
        <v>0</v>
      </c>
      <c r="P23" s="46">
        <f t="shared" si="3"/>
        <v>0</v>
      </c>
      <c r="Q23" s="47"/>
      <c r="R23" s="48"/>
      <c r="S23" s="48"/>
      <c r="T23" s="48"/>
    </row>
    <row r="24" spans="1:20">
      <c r="A24" s="42" t="s">
        <v>32</v>
      </c>
      <c r="B24" s="52"/>
      <c r="C24" s="62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>
        <f t="shared" si="2"/>
        <v>0</v>
      </c>
      <c r="P24" s="46">
        <f t="shared" si="3"/>
        <v>0</v>
      </c>
      <c r="Q24" s="47"/>
      <c r="R24" s="48"/>
      <c r="S24" s="48"/>
      <c r="T24" s="48"/>
    </row>
    <row r="25" spans="1:20" ht="55.2">
      <c r="A25" s="72" t="s">
        <v>21</v>
      </c>
      <c r="B25" s="52" t="s">
        <v>61</v>
      </c>
      <c r="C25" s="49">
        <v>6</v>
      </c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>
        <f t="shared" si="2"/>
        <v>0</v>
      </c>
      <c r="P25" s="46">
        <f t="shared" si="3"/>
        <v>0</v>
      </c>
      <c r="Q25" s="47"/>
      <c r="R25" s="48"/>
      <c r="S25" s="48"/>
      <c r="T25" s="48"/>
    </row>
    <row r="26" spans="1:20" ht="55.2">
      <c r="A26" s="72" t="s">
        <v>22</v>
      </c>
      <c r="B26" s="52" t="s">
        <v>62</v>
      </c>
      <c r="C26" s="49">
        <v>6</v>
      </c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>
        <f t="shared" si="2"/>
        <v>0</v>
      </c>
      <c r="P26" s="46">
        <f t="shared" si="3"/>
        <v>0</v>
      </c>
      <c r="Q26" s="47"/>
      <c r="R26" s="48"/>
      <c r="S26" s="48"/>
      <c r="T26" s="48"/>
    </row>
    <row r="27" spans="1:20" ht="53.4">
      <c r="A27" s="72" t="s">
        <v>23</v>
      </c>
      <c r="B27" s="75" t="s">
        <v>69</v>
      </c>
      <c r="C27" s="49">
        <v>6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>
        <f t="shared" si="2"/>
        <v>0</v>
      </c>
      <c r="P27" s="46">
        <f t="shared" si="3"/>
        <v>0</v>
      </c>
      <c r="Q27" s="47"/>
      <c r="R27" s="48"/>
      <c r="S27" s="48"/>
      <c r="T27" s="48"/>
    </row>
    <row r="28" spans="1:20" ht="55.2">
      <c r="A28" s="72" t="s">
        <v>24</v>
      </c>
      <c r="B28" s="52" t="s">
        <v>70</v>
      </c>
      <c r="C28" s="49">
        <v>6</v>
      </c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>
        <f t="shared" si="2"/>
        <v>0</v>
      </c>
      <c r="P28" s="46">
        <f t="shared" si="3"/>
        <v>0</v>
      </c>
      <c r="Q28" s="47"/>
      <c r="R28" s="48"/>
      <c r="S28" s="48"/>
      <c r="T28" s="48"/>
    </row>
    <row r="29" spans="1:20">
      <c r="A29" s="73" t="s">
        <v>25</v>
      </c>
      <c r="B29" s="52" t="s">
        <v>53</v>
      </c>
      <c r="C29" s="49">
        <v>6</v>
      </c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>
        <f t="shared" si="2"/>
        <v>0</v>
      </c>
      <c r="P29" s="46">
        <f t="shared" si="3"/>
        <v>0</v>
      </c>
      <c r="Q29" s="47"/>
      <c r="R29" s="48"/>
      <c r="S29" s="48"/>
      <c r="T29" s="48"/>
    </row>
  </sheetData>
  <mergeCells count="2">
    <mergeCell ref="J3:N3"/>
    <mergeCell ref="E3:I3"/>
  </mergeCells>
  <phoneticPr fontId="5" type="noConversion"/>
  <printOptions horizontalCentered="1" verticalCentered="1"/>
  <pageMargins left="0.35433070866141736" right="0.6692913385826772" top="0.31496062992125984" bottom="0.31496062992125984" header="0.31496062992125984" footer="0.31496062992125984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182EF84424194D8E73DF7D58E15799" ma:contentTypeVersion="13" ma:contentTypeDescription="Create a new document." ma:contentTypeScope="" ma:versionID="14924ffb742422d8cbbf1fcf95f07621">
  <xsd:schema xmlns:xsd="http://www.w3.org/2001/XMLSchema" xmlns:xs="http://www.w3.org/2001/XMLSchema" xmlns:p="http://schemas.microsoft.com/office/2006/metadata/properties" xmlns:ns3="ea2b3b84-3c98-43cb-8282-cbd95fdfe768" xmlns:ns4="b277119d-e586-4c7a-9888-a44b3bcb8bcf" targetNamespace="http://schemas.microsoft.com/office/2006/metadata/properties" ma:root="true" ma:fieldsID="d4d3deadb351884038205a82947730ab" ns3:_="" ns4:_="">
    <xsd:import namespace="ea2b3b84-3c98-43cb-8282-cbd95fdfe768"/>
    <xsd:import namespace="b277119d-e586-4c7a-9888-a44b3bcb8b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b3b84-3c98-43cb-8282-cbd95fdfe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7119d-e586-4c7a-9888-a44b3bcb8b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01EC-7B34-4930-814D-76D418DE4962}">
  <ds:schemaRefs>
    <ds:schemaRef ds:uri="b277119d-e586-4c7a-9888-a44b3bcb8bcf"/>
    <ds:schemaRef ds:uri="http://purl.org/dc/elements/1.1/"/>
    <ds:schemaRef ds:uri="ea2b3b84-3c98-43cb-8282-cbd95fdfe76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30B54F-D8EF-4563-B9E8-ACC59F1FC1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3481AD-A6A8-465D-9CB5-63B6E7F62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b3b84-3c98-43cb-8282-cbd95fdfe768"/>
    <ds:schemaRef ds:uri="b277119d-e586-4c7a-9888-a44b3bcb8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Weekly Menu</vt:lpstr>
      <vt:lpstr>Menu Data Input</vt:lpstr>
      <vt:lpstr>'Menu Data Input'!Print_Area</vt:lpstr>
      <vt:lpstr>'Weekly Menu'!Print_Area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Houston &amp; Hawkes</dc:creator>
  <cp:lastModifiedBy>Nathan DeSouza</cp:lastModifiedBy>
  <cp:lastPrinted>2025-08-29T12:00:44Z</cp:lastPrinted>
  <dcterms:created xsi:type="dcterms:W3CDTF">2003-07-11T07:48:38Z</dcterms:created>
  <dcterms:modified xsi:type="dcterms:W3CDTF">2025-08-29T12:03:01Z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0x01010034182EF84424194D8E73DF7D58E15799</vt:lpwstr>
  </property>
</Properties>
</file>